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erat11\02_Vergabe\Vergabeverfahren\2025\13 - FFH-Monitoring (EU)\04 - Vergabeunterlagen\"/>
    </mc:Choice>
  </mc:AlternateContent>
  <bookViews>
    <workbookView xWindow="0" yWindow="0" windowWidth="28800" windowHeight="13800"/>
  </bookViews>
  <sheets>
    <sheet name="Preisblatt" sheetId="2" r:id="rId1"/>
  </sheets>
  <definedNames>
    <definedName name="_xlnm._FilterDatabase" localSheetId="0" hidden="1">Preisblatt!$A$8:$AE$8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0" i="2" l="1"/>
  <c r="X9" i="2" l="1"/>
  <c r="AD12" i="2" l="1"/>
  <c r="AE12" i="2" s="1"/>
  <c r="AD11" i="2"/>
  <c r="AE11" i="2" s="1"/>
  <c r="AD10" i="2"/>
  <c r="AE10" i="2" s="1"/>
  <c r="Q9" i="2"/>
  <c r="U9" i="2" s="1"/>
  <c r="AD9" i="2" s="1"/>
  <c r="AE9" i="2" s="1"/>
  <c r="AE14" i="2" s="1"/>
  <c r="AE16" i="2" l="1"/>
  <c r="AE18" i="2" s="1"/>
  <c r="AD14" i="2"/>
  <c r="AD16" i="2" s="1"/>
  <c r="AD18" i="2" l="1"/>
</calcChain>
</file>

<file path=xl/sharedStrings.xml><?xml version="1.0" encoding="utf-8"?>
<sst xmlns="http://schemas.openxmlformats.org/spreadsheetml/2006/main" count="66" uniqueCount="54">
  <si>
    <t>Beschreibung der Leistung</t>
  </si>
  <si>
    <t>Kostenart (Personal-/Sach-/Nebenkosten)</t>
  </si>
  <si>
    <t>Bezugsraum</t>
  </si>
  <si>
    <t>FFH-Monitoring auf Bundesebene</t>
  </si>
  <si>
    <t xml:space="preserve">Details zu Methode Populationsgröße </t>
  </si>
  <si>
    <t xml:space="preserve">Details zu Methode Habitatqualität und Beeinträchtigungen </t>
  </si>
  <si>
    <t>Gesamtzeitbedarf je Untersuchungsfläche (in Stunden) - Summe aus Spalte O und P ((Spalte N * Spalte O)+Spalte P= Spalte Q)</t>
  </si>
  <si>
    <t>Anzahl Untersuchungsflächen</t>
  </si>
  <si>
    <t xml:space="preserve">Untersuchungsflächen Einheit </t>
  </si>
  <si>
    <t xml:space="preserve">Eingabe in das FIS-Naturschutz je SPF 
(Fundpunkte und Habitate)
(Einheit Stunden) </t>
  </si>
  <si>
    <t xml:space="preserve">Gesamtaufwand Leistungsdokumentation:
Tabellen,  Zwischen- und Endberichte 
(Einheit Stunden) 
(umfasst alle SPF aller Module der Art) </t>
  </si>
  <si>
    <t>Teilsumme
Leistungs-dokumentation 
TLUBN</t>
  </si>
  <si>
    <t>MAMM</t>
  </si>
  <si>
    <t>CRICCRIC</t>
  </si>
  <si>
    <t>Erfassung und Bewertung der Parameter Populationsgröße und Habitatqualität und Beeinträchtigung</t>
  </si>
  <si>
    <t>Personalkosten</t>
  </si>
  <si>
    <t>Stichprobe</t>
  </si>
  <si>
    <t>Suche nach Hamsterbauten (Eingänge, Fallröhren, Aufwurfhaufen; fakultativ Suche nach Wurfbauen und Jungtieren), unter Beachtung der von KÖHLER et al. (2001) sowie von WEIDLING &amp; STUBBE (1998) gemachten Vorgaben (hier auch Muster für Erfassungsbogen). Bestimmung der Anzahl Sommerbaue pro ha durch einmalige Begehung alle zwei Jahre (3-mal je Berichtszeitraum). Alternativ kann zwischen Mitte April und Mitte Mai (witterungsbedingte Verschiebungen sind möglich) auch die Anzahl Frühjahrsbaue erhoben werden.</t>
  </si>
  <si>
    <t>SPF</t>
  </si>
  <si>
    <t>Landesmonitoring</t>
  </si>
  <si>
    <t>Modulübergreifend: Landes-, Bundesstichproben und Präsenzmonitoring</t>
  </si>
  <si>
    <t xml:space="preserve">Probefläche von 100 ha Größe für die Erfassung der Populationsgröße, insbesondere zur Beschreibung der Habitatqualität in Ostdeutschland auch deutlich mehr; in Ostdeutschland mit sehr großen Schlägen ist eine festgelegte Probefläche der genannten Größe nicht geeignet, da die Populationsdichte zu stark von der Nutzung auf der jeweiligen Fläche abhängt; in diesen Fällen empfiehlt es sich, die Probeflächen auf jeweils 5–10 ha große Teilflächen über verschiedene Schläge zu verteilen. </t>
  </si>
  <si>
    <t>Koordinationsleistung: Vorbereitung, Fachliche Betreuung, Qualitätssicherung</t>
  </si>
  <si>
    <t>Besprechungstermine als Videokonferenz zwischen AN und AG (2 Termine/Jahr) über 4 Jahre= 8 Termine, 1 Teilnehmer; inkl. Vor- und Nachbereitungen (5 Stunden pro Termin)</t>
  </si>
  <si>
    <t>Modul 2025-2030</t>
  </si>
  <si>
    <t>Leistungs-position
Nr.</t>
  </si>
  <si>
    <t>Arten-gruppe (BfN)</t>
  </si>
  <si>
    <t>Art-Code (BfN)</t>
  </si>
  <si>
    <t xml:space="preserve">Erfassungs-turnus  Populations-größe (Anzahl Begehungen pro Unter-suchungs-jahr) </t>
  </si>
  <si>
    <t xml:space="preserve">Erfassungs-turnus  Populations-größe (Anzahl Unter-suchungs-jahre pro Berichts-zeitraum) </t>
  </si>
  <si>
    <t xml:space="preserve">Erfassungs-turnus  Habitat-qualität und Beeinträchtigungen (Anzahl Erhebungen pro Berichts-zeitraum) </t>
  </si>
  <si>
    <r>
      <rPr>
        <b/>
        <sz val="9"/>
        <rFont val="Calibri"/>
        <family val="2"/>
        <scheme val="minor"/>
      </rPr>
      <t>Methode Habitatqualität:</t>
    </r>
    <r>
      <rPr>
        <sz val="9"/>
        <rFont val="Calibri"/>
        <family val="2"/>
        <scheme val="minor"/>
      </rPr>
      <t xml:space="preserve"> Quantitative Abschätzung des Anteils relevanter Strukturen durch Interpretation aktueller Luftbilder (nicht älter als 3 Jahre) und Ergänzung durch Geländebegehung sowie anderer Informationen. In Ostdeutschland sind regelmäßig schon einzelne Schläge 50 bis 100 ha groß; hier sind dauerhaft festgelegte Probeflächen von bis zu 300 ha Größe also nicht geeignet, da die Monitoringergebnisse dann zu sehr von der aktuellen Nutzung im Untersuchungsjahr abhängen. In diesen Fällen kann als Alternativmethode ein größerer Landschaftsausschnitt gewählt werden (z. B. UTM-Q (5 x 5 km). Über diesen Landschaftsausschnitt werden 100 Zufallspunkte, idealerweise über ein systematisches Raster festgelegt, auf deren zugeordneten Probeflächen die relevanten Merkmale ermittelt werden. Nur das Merkmal „Zerschneidung“ wird auf den gesamten Landschaftsausschnitt bezogen.</t>
    </r>
  </si>
  <si>
    <t>Stunden-umfang</t>
  </si>
  <si>
    <t>Fortschreibung Artbericht (Zwischen- und Endbericht)</t>
  </si>
  <si>
    <t>Teilsumme der Leistungspositionen 1 - 4:</t>
  </si>
  <si>
    <t>Anzahl Begehungen in BP 2025-30 zur Ermittlung der Populations-größe (=Anzahl Untersuchungs-jahre x Anzahl Begehung pro Untersuchungs-jahr)</t>
  </si>
  <si>
    <t>R-III/34-2025/13 FFH-Monitoring Thüringen 2025-2030</t>
  </si>
  <si>
    <t>Name/Firma des Bieters:</t>
  </si>
  <si>
    <t>anzuwendender Mehrwertsteuersatz</t>
  </si>
  <si>
    <t>Preisblatt Los 3</t>
  </si>
  <si>
    <t>Nebenkosten auf Teilsumme der Leistungspostionen:</t>
  </si>
  <si>
    <t>Für die Kalkulation der Nebenkosten angewandter Prozentsatz:</t>
  </si>
  <si>
    <t>Eventuelle Nachträge sind auf Grundlage Ihrer Preisangaben abzurechnen.</t>
  </si>
  <si>
    <t>Gesamtsumme  Netto (exkl. MwSt) in Euro</t>
  </si>
  <si>
    <t>Gesamt-summe 
Brutto 
(inkl. MwSt) 
in Euro</t>
  </si>
  <si>
    <t>Gesamtpreis Los 3:</t>
  </si>
  <si>
    <t>Wichtige Hinweise: Das Preisblatt ist für die Angebotsabgabe auf Los 3 des Auftrags zu verwenden. Die gelb hervorgehobenen Felder sind Pflichtfelder und vollständig auszufüllen. 
Soweit einzelne Leistungspositionen in mehrerern Jahren zu erbringen sind oder sich über mehrere Jahre erstrecken, sind eventuelle Preissteigerungen bis zur Beendigung des Auftrags einzukalkulieren.</t>
  </si>
  <si>
    <t>Stundensatz 
Netto (exkl. MwSt) 
in Euro</t>
  </si>
  <si>
    <t xml:space="preserve">Teilsumme Erfassung und Auswertung je SPF 
Netto (exkl. MwSt) in Euro
</t>
  </si>
  <si>
    <t>Stundensatz Netto (exkl. MwSt) in Euro für einen techn. Mitarbeiter</t>
  </si>
  <si>
    <t xml:space="preserve">Teilsumme
Dateneingabe in das FIS Naturschutz  
Netto (exkl. MwSt) in Euro
</t>
  </si>
  <si>
    <t xml:space="preserve">Stundensatz 
Netto (exkl. MwSt) in Euro </t>
  </si>
  <si>
    <t>Zeitbedarf für Erhebung Populations-größe je Begehung 
(Einheit Stunden)</t>
  </si>
  <si>
    <t>Zeitbedarf für Erhebung Habitat-qualität und Beeinträchtigung (einmalig in BP)
(Einheit Stunden)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</si>
</sst>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407]_-;\-* #,##0.00\ [$€-407]_-;_-* &quot;-&quot;??\ [$€-407]_-;_-@_-"/>
    <numFmt numFmtId="165" formatCode="#,##0.00_ ;\-#,##0.00\ "/>
    <numFmt numFmtId="166" formatCode="#,##0.00\ &quot;€&quot;"/>
  </numFmts>
  <fonts count="15" x14ac:knownFonts="1">
    <font>
      <sz val="11"/>
      <color theme="1"/>
      <name val="Calibri"/>
      <family val="2"/>
      <scheme val="minor"/>
    </font>
    <font>
      <sz val="11"/>
      <color theme="1"/>
      <name val="Calibri"/>
      <family val="2"/>
      <scheme val="minor"/>
    </font>
    <font>
      <sz val="10"/>
      <color theme="1"/>
      <name val="Calibri"/>
      <family val="2"/>
      <scheme val="minor"/>
    </font>
    <font>
      <sz val="10"/>
      <name val="Calibri"/>
      <family val="2"/>
      <scheme val="minor"/>
    </font>
    <font>
      <b/>
      <sz val="10"/>
      <name val="Calibri"/>
      <family val="2"/>
      <scheme val="minor"/>
    </font>
    <font>
      <b/>
      <sz val="10"/>
      <color theme="1"/>
      <name val="Calibri"/>
      <family val="2"/>
      <scheme val="minor"/>
    </font>
    <font>
      <sz val="9"/>
      <name val="Calibri"/>
      <family val="2"/>
      <scheme val="minor"/>
    </font>
    <font>
      <b/>
      <sz val="9"/>
      <name val="Calibri"/>
      <family val="2"/>
      <scheme val="minor"/>
    </font>
    <font>
      <b/>
      <sz val="14"/>
      <color theme="1"/>
      <name val="Calibri"/>
      <family val="2"/>
      <scheme val="minor"/>
    </font>
    <font>
      <b/>
      <sz val="14"/>
      <name val="Calibri"/>
      <family val="2"/>
      <scheme val="minor"/>
    </font>
    <font>
      <sz val="11"/>
      <color rgb="FFFF0000"/>
      <name val="Calibri"/>
      <family val="2"/>
      <scheme val="minor"/>
    </font>
    <font>
      <b/>
      <sz val="12"/>
      <color theme="1"/>
      <name val="Calibri"/>
      <family val="2"/>
      <scheme val="minor"/>
    </font>
    <font>
      <b/>
      <sz val="11"/>
      <color rgb="FFFF0000"/>
      <name val="Calibri"/>
      <family val="2"/>
      <scheme val="minor"/>
    </font>
    <font>
      <b/>
      <sz val="10"/>
      <color theme="1"/>
      <name val="Calibri"/>
      <family val="2"/>
    </font>
    <font>
      <b/>
      <u val="double"/>
      <sz val="14"/>
      <color theme="1"/>
      <name val="Calibri"/>
      <family val="2"/>
      <scheme val="minor"/>
    </font>
  </fonts>
  <fills count="13">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7">
    <xf numFmtId="0" fontId="0" fillId="0" borderId="0" xfId="0"/>
    <xf numFmtId="0" fontId="3" fillId="0" borderId="1" xfId="0" applyFont="1" applyFill="1" applyBorder="1" applyAlignment="1" applyProtection="1">
      <alignment horizontal="center" vertical="top" wrapText="1"/>
    </xf>
    <xf numFmtId="0" fontId="2" fillId="3" borderId="1" xfId="0" applyFont="1" applyFill="1" applyBorder="1" applyAlignment="1" applyProtection="1">
      <alignment horizontal="center" vertical="top" wrapText="1"/>
    </xf>
    <xf numFmtId="0" fontId="3" fillId="3" borderId="1" xfId="0" applyFont="1" applyFill="1" applyBorder="1" applyAlignment="1" applyProtection="1">
      <alignment horizontal="center" vertical="top" wrapText="1"/>
    </xf>
    <xf numFmtId="0" fontId="2" fillId="5" borderId="1" xfId="0" applyFont="1" applyFill="1" applyBorder="1" applyAlignment="1" applyProtection="1">
      <alignment horizontal="center" vertical="top" wrapText="1"/>
    </xf>
    <xf numFmtId="0" fontId="3" fillId="5" borderId="1" xfId="0" applyFont="1" applyFill="1" applyBorder="1" applyAlignment="1" applyProtection="1">
      <alignment horizontal="center" vertical="top" wrapText="1"/>
    </xf>
    <xf numFmtId="0" fontId="6" fillId="0" borderId="1" xfId="0" applyFont="1" applyFill="1" applyBorder="1" applyAlignment="1" applyProtection="1">
      <alignment horizontal="center" vertical="top" wrapText="1"/>
    </xf>
    <xf numFmtId="2" fontId="3" fillId="9" borderId="1" xfId="0" applyNumberFormat="1" applyFont="1" applyFill="1" applyBorder="1" applyAlignment="1" applyProtection="1">
      <alignment horizontal="center" vertical="top" wrapText="1"/>
    </xf>
    <xf numFmtId="166" fontId="4" fillId="0" borderId="1" xfId="0" applyNumberFormat="1" applyFont="1" applyFill="1" applyBorder="1" applyAlignment="1" applyProtection="1">
      <alignment horizontal="center" vertical="top" wrapText="1"/>
    </xf>
    <xf numFmtId="0" fontId="2" fillId="0" borderId="0" xfId="0" applyFont="1" applyProtection="1"/>
    <xf numFmtId="0" fontId="2" fillId="0" borderId="0" xfId="0" applyFont="1" applyAlignment="1" applyProtection="1">
      <alignment horizontal="center"/>
    </xf>
    <xf numFmtId="0" fontId="3" fillId="0" borderId="0" xfId="0" applyFont="1" applyProtection="1"/>
    <xf numFmtId="0" fontId="4" fillId="0" borderId="0" xfId="0" applyFont="1" applyFill="1" applyAlignment="1" applyProtection="1">
      <alignment horizontal="left"/>
    </xf>
    <xf numFmtId="2" fontId="3" fillId="12" borderId="1" xfId="0" applyNumberFormat="1" applyFont="1" applyFill="1" applyBorder="1" applyAlignment="1" applyProtection="1">
      <alignment horizontal="center" vertical="top" wrapText="1"/>
      <protection locked="0"/>
    </xf>
    <xf numFmtId="9" fontId="2" fillId="12" borderId="1" xfId="0" applyNumberFormat="1" applyFont="1" applyFill="1" applyBorder="1" applyAlignment="1" applyProtection="1">
      <alignment horizontal="center" vertical="center"/>
      <protection locked="0"/>
    </xf>
    <xf numFmtId="166" fontId="3" fillId="12" borderId="1" xfId="0" applyNumberFormat="1" applyFont="1" applyFill="1" applyBorder="1" applyAlignment="1" applyProtection="1">
      <alignment horizontal="center" vertical="top" wrapText="1"/>
      <protection locked="0"/>
    </xf>
    <xf numFmtId="2" fontId="4" fillId="12" borderId="1" xfId="0" applyNumberFormat="1" applyFont="1" applyFill="1" applyBorder="1" applyAlignment="1" applyProtection="1">
      <alignment horizontal="center" vertical="top" wrapText="1"/>
      <protection locked="0"/>
    </xf>
    <xf numFmtId="166" fontId="4" fillId="12" borderId="1" xfId="0" applyNumberFormat="1" applyFont="1" applyFill="1" applyBorder="1" applyAlignment="1" applyProtection="1">
      <alignment horizontal="center" vertical="top" wrapText="1"/>
      <protection locked="0"/>
    </xf>
    <xf numFmtId="1" fontId="2" fillId="12" borderId="0" xfId="0" applyNumberFormat="1" applyFont="1" applyFill="1" applyProtection="1">
      <protection locked="0"/>
    </xf>
    <xf numFmtId="164" fontId="4" fillId="2" borderId="1" xfId="0" applyNumberFormat="1" applyFont="1" applyFill="1" applyBorder="1" applyAlignment="1" applyProtection="1">
      <alignment horizontal="center" vertical="top" wrapText="1"/>
    </xf>
    <xf numFmtId="1" fontId="0" fillId="12" borderId="0" xfId="0" applyNumberFormat="1" applyFill="1" applyProtection="1">
      <protection locked="0"/>
    </xf>
    <xf numFmtId="0" fontId="0" fillId="0" borderId="0" xfId="0" applyBorder="1" applyProtection="1"/>
    <xf numFmtId="0" fontId="0" fillId="0" borderId="0" xfId="0" applyProtection="1"/>
    <xf numFmtId="0" fontId="5" fillId="0" borderId="0" xfId="0" applyFont="1" applyProtection="1"/>
    <xf numFmtId="0" fontId="2" fillId="0" borderId="0" xfId="0" applyFont="1" applyAlignment="1" applyProtection="1">
      <alignment vertical="top"/>
    </xf>
    <xf numFmtId="0" fontId="13" fillId="4" borderId="1" xfId="0" applyFont="1" applyFill="1" applyBorder="1" applyAlignment="1" applyProtection="1">
      <alignment vertical="center" wrapText="1"/>
    </xf>
    <xf numFmtId="164" fontId="3" fillId="5" borderId="1" xfId="0" applyNumberFormat="1" applyFont="1" applyFill="1" applyBorder="1" applyAlignment="1" applyProtection="1">
      <alignment horizontal="center" vertical="top" wrapText="1"/>
    </xf>
    <xf numFmtId="164" fontId="4" fillId="10" borderId="1" xfId="0" applyNumberFormat="1" applyFont="1" applyFill="1" applyBorder="1" applyAlignment="1" applyProtection="1">
      <alignment horizontal="center" vertical="top" wrapText="1"/>
    </xf>
    <xf numFmtId="0" fontId="3" fillId="6" borderId="1" xfId="0" applyFont="1" applyFill="1" applyBorder="1" applyAlignment="1" applyProtection="1">
      <alignment horizontal="center" vertical="top" wrapText="1"/>
    </xf>
    <xf numFmtId="164" fontId="5" fillId="7" borderId="1" xfId="0" applyNumberFormat="1" applyFont="1" applyFill="1" applyBorder="1" applyAlignment="1" applyProtection="1">
      <alignment horizontal="center" vertical="top" wrapText="1"/>
    </xf>
    <xf numFmtId="165" fontId="2" fillId="4" borderId="1" xfId="1" applyNumberFormat="1" applyFont="1" applyFill="1" applyBorder="1" applyAlignment="1" applyProtection="1">
      <alignment horizontal="center" vertical="top" wrapText="1"/>
    </xf>
    <xf numFmtId="164" fontId="3" fillId="4" borderId="1" xfId="0" applyNumberFormat="1" applyFont="1" applyFill="1" applyBorder="1" applyAlignment="1" applyProtection="1">
      <alignment horizontal="center" vertical="top" wrapText="1"/>
    </xf>
    <xf numFmtId="164" fontId="5" fillId="8" borderId="1" xfId="0" applyNumberFormat="1" applyFont="1" applyFill="1" applyBorder="1" applyAlignment="1" applyProtection="1">
      <alignment horizontal="center" vertical="top" wrapText="1"/>
    </xf>
    <xf numFmtId="164" fontId="2" fillId="11" borderId="1" xfId="0" applyNumberFormat="1" applyFont="1" applyFill="1" applyBorder="1" applyAlignment="1" applyProtection="1">
      <alignment horizontal="center" vertical="top" wrapText="1"/>
    </xf>
    <xf numFmtId="0" fontId="0" fillId="0" borderId="1" xfId="0" applyFill="1" applyBorder="1" applyAlignment="1" applyProtection="1">
      <alignment horizontal="center" vertical="top"/>
    </xf>
    <xf numFmtId="0" fontId="0" fillId="0" borderId="1" xfId="0" applyFill="1" applyBorder="1" applyProtection="1"/>
    <xf numFmtId="2" fontId="3" fillId="0" borderId="1" xfId="0" applyNumberFormat="1" applyFont="1" applyFill="1" applyBorder="1" applyAlignment="1" applyProtection="1">
      <alignment horizontal="center" vertical="top" wrapText="1"/>
    </xf>
    <xf numFmtId="166" fontId="3" fillId="0" borderId="1" xfId="0" applyNumberFormat="1" applyFont="1" applyFill="1" applyBorder="1" applyAlignment="1" applyProtection="1">
      <alignment horizontal="center" vertical="top" wrapText="1"/>
    </xf>
    <xf numFmtId="166" fontId="5" fillId="0" borderId="1" xfId="0" applyNumberFormat="1" applyFont="1" applyFill="1" applyBorder="1" applyAlignment="1" applyProtection="1">
      <alignment vertical="top"/>
    </xf>
    <xf numFmtId="166" fontId="5" fillId="0" borderId="1" xfId="0" applyNumberFormat="1" applyFont="1" applyBorder="1" applyAlignment="1" applyProtection="1">
      <alignment vertical="top"/>
    </xf>
    <xf numFmtId="166" fontId="4" fillId="0" borderId="1" xfId="0" applyNumberFormat="1" applyFont="1" applyFill="1" applyBorder="1" applyAlignment="1" applyProtection="1">
      <alignment horizontal="center" vertical="top"/>
    </xf>
    <xf numFmtId="2" fontId="4" fillId="0" borderId="1" xfId="0" applyNumberFormat="1" applyFont="1" applyFill="1" applyBorder="1" applyAlignment="1" applyProtection="1">
      <alignment horizontal="center" vertical="top" wrapText="1"/>
    </xf>
    <xf numFmtId="2" fontId="3" fillId="0" borderId="1" xfId="1" applyNumberFormat="1" applyFont="1" applyFill="1" applyBorder="1" applyAlignment="1" applyProtection="1">
      <alignment horizontal="center" vertical="top" wrapText="1"/>
    </xf>
    <xf numFmtId="166" fontId="3" fillId="0" borderId="1" xfId="1" applyNumberFormat="1" applyFont="1" applyFill="1" applyBorder="1" applyAlignment="1" applyProtection="1">
      <alignment horizontal="center" vertical="top" wrapText="1"/>
    </xf>
    <xf numFmtId="164" fontId="4" fillId="0" borderId="1" xfId="0" applyNumberFormat="1" applyFont="1" applyFill="1" applyBorder="1" applyAlignment="1" applyProtection="1">
      <alignment horizontal="center" vertical="top" wrapText="1"/>
    </xf>
    <xf numFmtId="0" fontId="9" fillId="0" borderId="0" xfId="0" applyFont="1" applyAlignment="1" applyProtection="1">
      <alignment horizontal="right"/>
    </xf>
    <xf numFmtId="166" fontId="8" fillId="0" borderId="0" xfId="0" applyNumberFormat="1" applyFont="1" applyFill="1" applyBorder="1" applyAlignment="1" applyProtection="1">
      <alignment vertical="top"/>
    </xf>
    <xf numFmtId="0" fontId="8" fillId="0" borderId="0" xfId="0" applyFont="1" applyAlignment="1" applyProtection="1">
      <alignment horizontal="right"/>
    </xf>
    <xf numFmtId="166" fontId="14" fillId="0" borderId="0" xfId="0" applyNumberFormat="1" applyFont="1" applyFill="1" applyBorder="1" applyAlignment="1" applyProtection="1">
      <alignment vertical="top"/>
    </xf>
    <xf numFmtId="0" fontId="12" fillId="0" borderId="0" xfId="0" applyFont="1" applyAlignment="1" applyProtection="1">
      <alignment vertical="top" wrapText="1"/>
    </xf>
    <xf numFmtId="0" fontId="11" fillId="0" borderId="0" xfId="0" applyFont="1" applyAlignment="1" applyProtection="1">
      <alignment horizontal="left"/>
    </xf>
    <xf numFmtId="0" fontId="11" fillId="0" borderId="0" xfId="0" applyFont="1" applyFill="1" applyAlignment="1" applyProtection="1">
      <alignment horizontal="left"/>
    </xf>
    <xf numFmtId="0" fontId="13" fillId="4" borderId="2" xfId="0" applyFont="1" applyFill="1" applyBorder="1" applyAlignment="1" applyProtection="1">
      <alignment horizontal="left" vertical="center" wrapText="1"/>
    </xf>
    <xf numFmtId="0" fontId="13" fillId="4" borderId="3" xfId="0" applyFont="1" applyFill="1" applyBorder="1" applyAlignment="1" applyProtection="1">
      <alignment horizontal="left" vertical="center" wrapText="1"/>
    </xf>
    <xf numFmtId="0" fontId="13" fillId="4" borderId="4" xfId="0" applyFont="1" applyFill="1" applyBorder="1" applyAlignment="1" applyProtection="1">
      <alignment horizontal="left" vertical="center" wrapText="1"/>
    </xf>
    <xf numFmtId="0" fontId="10" fillId="12" borderId="1" xfId="0" applyFont="1" applyFill="1" applyBorder="1" applyAlignment="1" applyProtection="1">
      <alignment horizontal="left" wrapText="1"/>
      <protection locked="0"/>
    </xf>
    <xf numFmtId="0" fontId="12" fillId="0" borderId="0" xfId="0" applyFont="1" applyAlignment="1" applyProtection="1">
      <alignment horizontal="left" vertical="top" wrapText="1"/>
    </xf>
  </cellXfs>
  <cellStyles count="2">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T18"/>
  <sheetViews>
    <sheetView tabSelected="1" workbookViewId="0">
      <selection activeCell="A6" sqref="A6:D6"/>
    </sheetView>
  </sheetViews>
  <sheetFormatPr baseColWidth="10" defaultRowHeight="15" x14ac:dyDescent="0.25"/>
  <cols>
    <col min="1" max="1" width="8.85546875" style="22" bestFit="1" customWidth="1"/>
    <col min="2" max="2" width="7.42578125" style="22" customWidth="1"/>
    <col min="3" max="3" width="8.140625" style="22" bestFit="1" customWidth="1"/>
    <col min="4" max="4" width="25.7109375" style="22" customWidth="1"/>
    <col min="5" max="5" width="32.140625" style="22" customWidth="1"/>
    <col min="6" max="6" width="17.28515625" style="22" customWidth="1"/>
    <col min="7" max="7" width="47.5703125" style="22" customWidth="1"/>
    <col min="8" max="8" width="11.28515625" style="22" bestFit="1" customWidth="1"/>
    <col min="9" max="10" width="11.140625" style="22" bestFit="1" customWidth="1"/>
    <col min="11" max="11" width="47.7109375" style="22" customWidth="1"/>
    <col min="12" max="12" width="11.42578125" style="22"/>
    <col min="13" max="13" width="77.42578125" style="22" customWidth="1"/>
    <col min="14" max="14" width="12.5703125" style="22" customWidth="1"/>
    <col min="15" max="24" width="11.42578125" style="22"/>
    <col min="25" max="25" width="20.140625" style="22" customWidth="1"/>
    <col min="26" max="29" width="11.42578125" style="22"/>
    <col min="30" max="30" width="14.7109375" style="22" bestFit="1" customWidth="1"/>
    <col min="31" max="16384" width="11.42578125" style="22"/>
  </cols>
  <sheetData>
    <row r="1" spans="1:306" ht="15.75" x14ac:dyDescent="0.25">
      <c r="A1" s="50" t="s">
        <v>36</v>
      </c>
      <c r="B1" s="50"/>
      <c r="C1" s="50"/>
      <c r="D1" s="50"/>
      <c r="E1" s="50"/>
      <c r="F1" s="50"/>
      <c r="G1" s="50"/>
      <c r="H1" s="50"/>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c r="IW1" s="21"/>
      <c r="IX1" s="21"/>
      <c r="IY1" s="21"/>
      <c r="IZ1" s="21"/>
      <c r="JA1" s="21"/>
      <c r="JB1" s="21"/>
      <c r="JC1" s="21"/>
      <c r="JD1" s="21"/>
      <c r="JE1" s="21"/>
      <c r="JF1" s="21"/>
      <c r="JG1" s="21"/>
      <c r="JH1" s="21"/>
      <c r="JI1" s="21"/>
      <c r="JJ1" s="21"/>
      <c r="JK1" s="21"/>
      <c r="JL1" s="21"/>
      <c r="JM1" s="21"/>
      <c r="JN1" s="21"/>
      <c r="JO1" s="21"/>
      <c r="JP1" s="21"/>
      <c r="JQ1" s="21"/>
      <c r="JR1" s="21"/>
      <c r="JS1" s="21"/>
      <c r="JT1" s="21"/>
      <c r="JU1" s="21"/>
      <c r="JV1" s="21"/>
      <c r="JW1" s="21"/>
      <c r="JX1" s="21"/>
      <c r="JY1" s="21"/>
      <c r="JZ1" s="21"/>
      <c r="KA1" s="21"/>
      <c r="KB1" s="21"/>
      <c r="KC1" s="21"/>
      <c r="KD1" s="21"/>
      <c r="KE1" s="21"/>
      <c r="KF1" s="21"/>
      <c r="KG1" s="21"/>
      <c r="KH1" s="21"/>
      <c r="KI1" s="21"/>
      <c r="KJ1" s="21"/>
      <c r="KK1" s="21"/>
      <c r="KL1" s="21"/>
      <c r="KM1" s="21"/>
      <c r="KN1" s="21"/>
      <c r="KO1" s="21"/>
      <c r="KP1" s="21"/>
      <c r="KQ1" s="21"/>
      <c r="KR1" s="21"/>
      <c r="KS1" s="21"/>
      <c r="KT1" s="21"/>
    </row>
    <row r="2" spans="1:306" ht="15.75" x14ac:dyDescent="0.25">
      <c r="A2" s="51" t="s">
        <v>39</v>
      </c>
      <c r="B2" s="51"/>
      <c r="C2" s="51"/>
      <c r="D2" s="51"/>
      <c r="E2" s="51"/>
      <c r="F2" s="51"/>
      <c r="G2" s="51"/>
      <c r="H2" s="5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c r="IL2" s="21"/>
      <c r="IM2" s="21"/>
      <c r="IN2" s="21"/>
      <c r="IO2" s="21"/>
      <c r="IP2" s="21"/>
      <c r="IQ2" s="21"/>
      <c r="IR2" s="21"/>
      <c r="IS2" s="21"/>
      <c r="IT2" s="21"/>
      <c r="IU2" s="21"/>
      <c r="IV2" s="21"/>
      <c r="IW2" s="21"/>
      <c r="IX2" s="21"/>
      <c r="IY2" s="21"/>
      <c r="IZ2" s="21"/>
      <c r="JA2" s="21"/>
      <c r="JB2" s="21"/>
      <c r="JC2" s="21"/>
      <c r="JD2" s="21"/>
      <c r="JE2" s="21"/>
      <c r="JF2" s="21"/>
      <c r="JG2" s="21"/>
      <c r="JH2" s="21"/>
      <c r="JI2" s="21"/>
      <c r="JJ2" s="21"/>
      <c r="JK2" s="21"/>
      <c r="JL2" s="21"/>
      <c r="JM2" s="21"/>
      <c r="JN2" s="21"/>
      <c r="JO2" s="21"/>
      <c r="JP2" s="21"/>
      <c r="JQ2" s="21"/>
      <c r="JR2" s="21"/>
      <c r="JS2" s="21"/>
      <c r="JT2" s="21"/>
      <c r="JU2" s="21"/>
      <c r="JV2" s="21"/>
      <c r="JW2" s="21"/>
      <c r="JX2" s="21"/>
      <c r="JY2" s="21"/>
      <c r="JZ2" s="21"/>
      <c r="KA2" s="21"/>
      <c r="KB2" s="21"/>
      <c r="KC2" s="21"/>
      <c r="KD2" s="21"/>
      <c r="KE2" s="21"/>
      <c r="KF2" s="21"/>
      <c r="KG2" s="21"/>
      <c r="KH2" s="21"/>
      <c r="KI2" s="21"/>
      <c r="KJ2" s="21"/>
      <c r="KK2" s="21"/>
      <c r="KL2" s="21"/>
      <c r="KM2" s="21"/>
      <c r="KN2" s="21"/>
      <c r="KO2" s="21"/>
      <c r="KP2" s="21"/>
      <c r="KQ2" s="21"/>
      <c r="KR2" s="21"/>
      <c r="KS2" s="21"/>
      <c r="KT2" s="21"/>
    </row>
    <row r="3" spans="1:306" s="9" customFormat="1" ht="39.950000000000003" customHeight="1" x14ac:dyDescent="0.2">
      <c r="A3" s="56" t="s">
        <v>46</v>
      </c>
      <c r="B3" s="56"/>
      <c r="C3" s="56"/>
      <c r="D3" s="56"/>
      <c r="E3" s="56"/>
      <c r="F3" s="56"/>
      <c r="G3" s="56"/>
      <c r="H3" s="56"/>
      <c r="I3" s="56"/>
      <c r="J3" s="56"/>
      <c r="K3" s="49"/>
      <c r="V3" s="23"/>
      <c r="Y3" s="23"/>
      <c r="AB3" s="23"/>
      <c r="AE3" s="23"/>
      <c r="AF3" s="24"/>
    </row>
    <row r="4" spans="1:306" s="9" customFormat="1" ht="12.75" x14ac:dyDescent="0.2">
      <c r="A4" s="10"/>
      <c r="B4" s="10"/>
      <c r="E4" s="11"/>
      <c r="F4" s="11"/>
      <c r="V4" s="23"/>
      <c r="Y4" s="23"/>
      <c r="AB4" s="23"/>
      <c r="AE4" s="23"/>
      <c r="AF4" s="24"/>
    </row>
    <row r="5" spans="1:306" s="9" customFormat="1" ht="25.5" customHeight="1" x14ac:dyDescent="0.2">
      <c r="A5" s="52" t="s">
        <v>37</v>
      </c>
      <c r="B5" s="53"/>
      <c r="C5" s="53"/>
      <c r="D5" s="54"/>
      <c r="E5" s="11"/>
      <c r="F5" s="25" t="s">
        <v>38</v>
      </c>
      <c r="V5" s="23"/>
      <c r="Y5" s="23"/>
      <c r="AB5" s="23"/>
      <c r="AE5" s="23"/>
      <c r="AF5" s="24"/>
    </row>
    <row r="6" spans="1:306" s="9" customFormat="1" ht="15" customHeight="1" x14ac:dyDescent="0.25">
      <c r="A6" s="55"/>
      <c r="B6" s="55"/>
      <c r="C6" s="55"/>
      <c r="D6" s="55"/>
      <c r="E6" s="11"/>
      <c r="F6" s="14"/>
      <c r="V6" s="23"/>
      <c r="Y6" s="23"/>
      <c r="AB6" s="23"/>
      <c r="AE6" s="23"/>
      <c r="AF6" s="24"/>
    </row>
    <row r="8" spans="1:306" ht="165.75" x14ac:dyDescent="0.25">
      <c r="A8" s="3" t="s">
        <v>25</v>
      </c>
      <c r="B8" s="2" t="s">
        <v>26</v>
      </c>
      <c r="C8" s="2" t="s">
        <v>27</v>
      </c>
      <c r="D8" s="3" t="s">
        <v>24</v>
      </c>
      <c r="E8" s="3" t="s">
        <v>0</v>
      </c>
      <c r="F8" s="2" t="s">
        <v>1</v>
      </c>
      <c r="G8" s="3" t="s">
        <v>2</v>
      </c>
      <c r="H8" s="2" t="s">
        <v>3</v>
      </c>
      <c r="I8" s="2" t="s">
        <v>29</v>
      </c>
      <c r="J8" s="2" t="s">
        <v>28</v>
      </c>
      <c r="K8" s="2" t="s">
        <v>4</v>
      </c>
      <c r="L8" s="2" t="s">
        <v>30</v>
      </c>
      <c r="M8" s="2" t="s">
        <v>5</v>
      </c>
      <c r="N8" s="4" t="s">
        <v>35</v>
      </c>
      <c r="O8" s="4" t="s">
        <v>52</v>
      </c>
      <c r="P8" s="4" t="s">
        <v>53</v>
      </c>
      <c r="Q8" s="4" t="s">
        <v>6</v>
      </c>
      <c r="R8" s="4" t="s">
        <v>7</v>
      </c>
      <c r="S8" s="5" t="s">
        <v>8</v>
      </c>
      <c r="T8" s="26" t="s">
        <v>47</v>
      </c>
      <c r="U8" s="27" t="s">
        <v>48</v>
      </c>
      <c r="V8" s="28" t="s">
        <v>9</v>
      </c>
      <c r="W8" s="28" t="s">
        <v>49</v>
      </c>
      <c r="X8" s="29" t="s">
        <v>50</v>
      </c>
      <c r="Y8" s="30" t="s">
        <v>10</v>
      </c>
      <c r="Z8" s="31" t="s">
        <v>51</v>
      </c>
      <c r="AA8" s="32" t="s">
        <v>11</v>
      </c>
      <c r="AB8" s="33" t="s">
        <v>32</v>
      </c>
      <c r="AC8" s="33" t="s">
        <v>47</v>
      </c>
      <c r="AD8" s="19" t="s">
        <v>43</v>
      </c>
      <c r="AE8" s="19" t="s">
        <v>44</v>
      </c>
    </row>
    <row r="9" spans="1:306" ht="127.5" x14ac:dyDescent="0.25">
      <c r="A9" s="34">
        <v>1</v>
      </c>
      <c r="B9" s="1" t="s">
        <v>12</v>
      </c>
      <c r="C9" s="1" t="s">
        <v>13</v>
      </c>
      <c r="D9" s="1" t="s">
        <v>19</v>
      </c>
      <c r="E9" s="1" t="s">
        <v>14</v>
      </c>
      <c r="F9" s="1" t="s">
        <v>15</v>
      </c>
      <c r="G9" s="1" t="s">
        <v>21</v>
      </c>
      <c r="H9" s="1" t="s">
        <v>16</v>
      </c>
      <c r="I9" s="1">
        <v>1</v>
      </c>
      <c r="J9" s="1">
        <v>1</v>
      </c>
      <c r="K9" s="6" t="s">
        <v>17</v>
      </c>
      <c r="L9" s="1">
        <v>1</v>
      </c>
      <c r="M9" s="6" t="s">
        <v>31</v>
      </c>
      <c r="N9" s="1">
        <v>1</v>
      </c>
      <c r="O9" s="13"/>
      <c r="P9" s="13"/>
      <c r="Q9" s="7">
        <f>(N9*O9)+P9</f>
        <v>0</v>
      </c>
      <c r="R9" s="1">
        <v>7</v>
      </c>
      <c r="S9" s="1" t="s">
        <v>18</v>
      </c>
      <c r="T9" s="15"/>
      <c r="U9" s="8">
        <f>Q9*R9*T9</f>
        <v>0</v>
      </c>
      <c r="V9" s="13"/>
      <c r="W9" s="15"/>
      <c r="X9" s="8">
        <f>V9*W9*R9</f>
        <v>0</v>
      </c>
      <c r="Y9" s="35"/>
      <c r="Z9" s="35"/>
      <c r="AA9" s="35"/>
      <c r="AB9" s="36"/>
      <c r="AC9" s="37"/>
      <c r="AD9" s="38">
        <f>U9+X9</f>
        <v>0</v>
      </c>
      <c r="AE9" s="39">
        <f>(AD9)*(1+$F$6)</f>
        <v>0</v>
      </c>
    </row>
    <row r="10" spans="1:306" ht="25.5" x14ac:dyDescent="0.25">
      <c r="A10" s="34">
        <v>2</v>
      </c>
      <c r="B10" s="1" t="s">
        <v>12</v>
      </c>
      <c r="C10" s="1" t="s">
        <v>13</v>
      </c>
      <c r="D10" s="1" t="s">
        <v>19</v>
      </c>
      <c r="E10" s="1" t="s">
        <v>33</v>
      </c>
      <c r="F10" s="1" t="s">
        <v>15</v>
      </c>
      <c r="G10" s="1"/>
      <c r="H10" s="1"/>
      <c r="I10" s="1"/>
      <c r="J10" s="1"/>
      <c r="K10" s="1"/>
      <c r="L10" s="1"/>
      <c r="M10" s="1"/>
      <c r="N10" s="1"/>
      <c r="O10" s="36"/>
      <c r="P10" s="36"/>
      <c r="Q10" s="36"/>
      <c r="R10" s="1"/>
      <c r="S10" s="1"/>
      <c r="T10" s="37"/>
      <c r="U10" s="8"/>
      <c r="V10" s="36"/>
      <c r="W10" s="37"/>
      <c r="X10" s="40"/>
      <c r="Y10" s="13"/>
      <c r="Z10" s="15"/>
      <c r="AA10" s="8">
        <f>(Y10)*Z10</f>
        <v>0</v>
      </c>
      <c r="AB10" s="41"/>
      <c r="AC10" s="8"/>
      <c r="AD10" s="38">
        <f>AA10</f>
        <v>0</v>
      </c>
      <c r="AE10" s="39">
        <f t="shared" ref="AE10:AE12" si="0">(AD10)*(1+$F$6)</f>
        <v>0</v>
      </c>
    </row>
    <row r="11" spans="1:306" ht="38.25" x14ac:dyDescent="0.25">
      <c r="A11" s="34">
        <v>3</v>
      </c>
      <c r="B11" s="1" t="s">
        <v>12</v>
      </c>
      <c r="C11" s="1" t="s">
        <v>13</v>
      </c>
      <c r="D11" s="1" t="s">
        <v>20</v>
      </c>
      <c r="E11" s="1" t="s">
        <v>22</v>
      </c>
      <c r="F11" s="1" t="s">
        <v>15</v>
      </c>
      <c r="G11" s="1"/>
      <c r="H11" s="1"/>
      <c r="I11" s="1"/>
      <c r="J11" s="1"/>
      <c r="K11" s="1"/>
      <c r="L11" s="1"/>
      <c r="M11" s="1"/>
      <c r="N11" s="1"/>
      <c r="O11" s="36"/>
      <c r="P11" s="36"/>
      <c r="Q11" s="36"/>
      <c r="R11" s="1"/>
      <c r="S11" s="1"/>
      <c r="T11" s="37"/>
      <c r="U11" s="8"/>
      <c r="V11" s="36"/>
      <c r="W11" s="37"/>
      <c r="X11" s="40"/>
      <c r="Y11" s="42"/>
      <c r="Z11" s="43"/>
      <c r="AA11" s="8"/>
      <c r="AB11" s="13"/>
      <c r="AC11" s="15"/>
      <c r="AD11" s="38">
        <f>AB11*AC11</f>
        <v>0</v>
      </c>
      <c r="AE11" s="39">
        <f t="shared" si="0"/>
        <v>0</v>
      </c>
    </row>
    <row r="12" spans="1:306" ht="76.5" x14ac:dyDescent="0.25">
      <c r="A12" s="34">
        <v>4</v>
      </c>
      <c r="B12" s="1" t="s">
        <v>12</v>
      </c>
      <c r="C12" s="1" t="s">
        <v>13</v>
      </c>
      <c r="D12" s="1" t="s">
        <v>20</v>
      </c>
      <c r="E12" s="1" t="s">
        <v>23</v>
      </c>
      <c r="F12" s="1" t="s">
        <v>15</v>
      </c>
      <c r="G12" s="1"/>
      <c r="H12" s="1"/>
      <c r="I12" s="1"/>
      <c r="J12" s="1"/>
      <c r="K12" s="1"/>
      <c r="L12" s="1"/>
      <c r="M12" s="1"/>
      <c r="N12" s="1"/>
      <c r="O12" s="36"/>
      <c r="P12" s="36"/>
      <c r="Q12" s="36"/>
      <c r="R12" s="1"/>
      <c r="S12" s="1"/>
      <c r="T12" s="37"/>
      <c r="U12" s="44"/>
      <c r="V12" s="36"/>
      <c r="W12" s="37"/>
      <c r="X12" s="40"/>
      <c r="Y12" s="42"/>
      <c r="Z12" s="43"/>
      <c r="AA12" s="8"/>
      <c r="AB12" s="16"/>
      <c r="AC12" s="17"/>
      <c r="AD12" s="38">
        <f>AB12*AC12</f>
        <v>0</v>
      </c>
      <c r="AE12" s="39">
        <f t="shared" si="0"/>
        <v>0</v>
      </c>
    </row>
    <row r="14" spans="1:306" ht="18.75" x14ac:dyDescent="0.3">
      <c r="D14" s="12" t="s">
        <v>42</v>
      </c>
      <c r="AC14" s="45" t="s">
        <v>34</v>
      </c>
      <c r="AD14" s="46">
        <f>SUM(AD9:AD12)</f>
        <v>0</v>
      </c>
      <c r="AE14" s="46">
        <f>SUM(AE9:AE12)</f>
        <v>0</v>
      </c>
    </row>
    <row r="15" spans="1:306" ht="18.75" x14ac:dyDescent="0.3">
      <c r="AC15" s="47" t="s">
        <v>41</v>
      </c>
      <c r="AD15" s="18"/>
      <c r="AE15" s="20"/>
    </row>
    <row r="16" spans="1:306" ht="18.75" x14ac:dyDescent="0.3">
      <c r="AC16" s="47" t="s">
        <v>40</v>
      </c>
      <c r="AD16" s="46">
        <f>AD14*AD15/100</f>
        <v>0</v>
      </c>
      <c r="AE16" s="46">
        <f>AE14*AE15/100</f>
        <v>0</v>
      </c>
    </row>
    <row r="17" spans="29:31" x14ac:dyDescent="0.25">
      <c r="AC17" s="23"/>
      <c r="AD17" s="23"/>
    </row>
    <row r="18" spans="29:31" ht="18.75" x14ac:dyDescent="0.3">
      <c r="AC18" s="47" t="s">
        <v>45</v>
      </c>
      <c r="AD18" s="48">
        <f>AD14+AD16</f>
        <v>0</v>
      </c>
      <c r="AE18" s="48">
        <f>AE14+AE16</f>
        <v>0</v>
      </c>
    </row>
  </sheetData>
  <sheetProtection algorithmName="SHA-512" hashValue="xVW94Q9yPShG3UwbsNLjYS5gYqvNib+kZWD2nIRUk5dQXQjk/MiTe35SM73y5FYsxQZHD+6yjSefIWm9GxL7OQ==" saltValue="RoBsUptuPlANmIF5nvJVfA==" spinCount="100000" sheet="1" objects="1" scenarios="1" selectLockedCells="1"/>
  <autoFilter ref="A8:AE8"/>
  <mergeCells count="5">
    <mergeCell ref="A1:H1"/>
    <mergeCell ref="A2:H2"/>
    <mergeCell ref="A5:D5"/>
    <mergeCell ref="A6:D6"/>
    <mergeCell ref="A3:J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TLUBN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TLUBN Hahn, Annett</dc:creator>
  <cp:lastModifiedBy>TLUBN Frenkert, Thomas</cp:lastModifiedBy>
  <dcterms:created xsi:type="dcterms:W3CDTF">2025-11-14T09:34:03Z</dcterms:created>
  <dcterms:modified xsi:type="dcterms:W3CDTF">2025-12-10T08:25:18Z</dcterms:modified>
</cp:coreProperties>
</file>